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 (UCL)\PriceGroup\DatabaseUpdate\"/>
    </mc:Choice>
  </mc:AlternateContent>
  <xr:revisionPtr revIDLastSave="0" documentId="13_ncr:1_{BF950E6E-A25E-4CD8-80D7-3AAEEB3A4211}" xr6:coauthVersionLast="47" xr6:coauthVersionMax="47" xr10:uidLastSave="{00000000-0000-0000-0000-000000000000}"/>
  <bookViews>
    <workbookView xWindow="-120" yWindow="-120" windowWidth="29040" windowHeight="15840" xr2:uid="{688D562A-8C91-4D96-B24A-B29963E640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H3" i="1"/>
  <c r="I3" i="1" s="1"/>
  <c r="G3" i="1"/>
  <c r="I7" i="1"/>
  <c r="I12" i="1"/>
  <c r="I16" i="1"/>
  <c r="H4" i="1"/>
  <c r="I4" i="1" s="1"/>
  <c r="H5" i="1"/>
  <c r="I5" i="1" s="1"/>
  <c r="H6" i="1"/>
  <c r="I6" i="1" s="1"/>
  <c r="H7" i="1"/>
  <c r="H8" i="1"/>
  <c r="I8" i="1" s="1"/>
  <c r="J8" i="1" s="1"/>
  <c r="H9" i="1"/>
  <c r="I9" i="1" s="1"/>
  <c r="H11" i="1"/>
  <c r="I11" i="1" s="1"/>
  <c r="H12" i="1"/>
  <c r="H13" i="1"/>
  <c r="I13" i="1" s="1"/>
  <c r="H14" i="1"/>
  <c r="I14" i="1" s="1"/>
  <c r="H15" i="1"/>
  <c r="I15" i="1" s="1"/>
  <c r="H16" i="1"/>
  <c r="H17" i="1"/>
  <c r="I17" i="1" s="1"/>
  <c r="J17" i="1" s="1"/>
  <c r="H18" i="1"/>
  <c r="I18" i="1" s="1"/>
  <c r="H2" i="1"/>
  <c r="I2" i="1" s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4" i="1"/>
  <c r="K8" i="1" l="1"/>
  <c r="N8" i="1"/>
  <c r="K17" i="1"/>
  <c r="N17" i="1"/>
  <c r="J3" i="1"/>
  <c r="J2" i="1"/>
  <c r="J16" i="1"/>
  <c r="J7" i="1"/>
  <c r="J12" i="1"/>
  <c r="J15" i="1"/>
  <c r="J11" i="1"/>
  <c r="J6" i="1"/>
  <c r="J18" i="1"/>
  <c r="J14" i="1"/>
  <c r="J9" i="1"/>
  <c r="J5" i="1"/>
  <c r="J13" i="1"/>
  <c r="J4" i="1"/>
  <c r="K11" i="1" l="1"/>
  <c r="N11" i="1"/>
  <c r="K16" i="1"/>
  <c r="N16" i="1"/>
  <c r="K4" i="1"/>
  <c r="N4" i="1"/>
  <c r="K14" i="1"/>
  <c r="N14" i="1"/>
  <c r="K15" i="1"/>
  <c r="N15" i="1"/>
  <c r="K2" i="1"/>
  <c r="N2" i="1"/>
  <c r="K5" i="1"/>
  <c r="N5" i="1"/>
  <c r="K6" i="1"/>
  <c r="N6" i="1"/>
  <c r="K7" i="1"/>
  <c r="N7" i="1"/>
  <c r="K9" i="1"/>
  <c r="N9" i="1"/>
  <c r="K13" i="1"/>
  <c r="N13" i="1"/>
  <c r="K18" i="1"/>
  <c r="N18" i="1"/>
  <c r="K12" i="1"/>
  <c r="N12" i="1"/>
  <c r="K3" i="1"/>
  <c r="N3" i="1"/>
</calcChain>
</file>

<file path=xl/sharedStrings.xml><?xml version="1.0" encoding="utf-8"?>
<sst xmlns="http://schemas.openxmlformats.org/spreadsheetml/2006/main" count="29" uniqueCount="29">
  <si>
    <t>H 1s1</t>
  </si>
  <si>
    <t>C 2s2 2p2</t>
  </si>
  <si>
    <t>N 2s2 2p3</t>
  </si>
  <si>
    <t>O 2s2 2p4</t>
  </si>
  <si>
    <t>Unit cell</t>
  </si>
  <si>
    <t>default</t>
  </si>
  <si>
    <t>C17</t>
  </si>
  <si>
    <t>C18</t>
  </si>
  <si>
    <t>C19</t>
  </si>
  <si>
    <t>C7</t>
  </si>
  <si>
    <t>C8</t>
  </si>
  <si>
    <t>C9</t>
  </si>
  <si>
    <t>MS</t>
  </si>
  <si>
    <t>NCP</t>
  </si>
  <si>
    <t>NCP17</t>
  </si>
  <si>
    <t>NCP18</t>
  </si>
  <si>
    <t>NCP19</t>
  </si>
  <si>
    <t>NCP9</t>
  </si>
  <si>
    <t>QC5</t>
  </si>
  <si>
    <t>SOC19</t>
  </si>
  <si>
    <t>(H12C15N2O2)*2</t>
  </si>
  <si>
    <t>Sum of atom energies</t>
  </si>
  <si>
    <t>Difference</t>
  </si>
  <si>
    <t>Energy of bonding and crystal</t>
  </si>
  <si>
    <t>kJ mol-1</t>
  </si>
  <si>
    <t>Ruis</t>
  </si>
  <si>
    <t>HARD</t>
  </si>
  <si>
    <t>C 1s2 2s2 2p2
-981.3394</t>
  </si>
  <si>
    <t>*Warning* max. SCF cycles performed but system has not reached the groundstate.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</si>
</sst>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000"/>
    <numFmt numFmtId="166" formatCode="0.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D60C-FF63-4B12-8D76-5009F0F295BA}">
  <dimension ref="A1:N19"/>
  <sheetViews>
    <sheetView tabSelected="1" workbookViewId="0">
      <selection activeCell="G15" sqref="G15"/>
    </sheetView>
  </sheetViews>
  <sheetFormatPr defaultRowHeight="15" x14ac:dyDescent="0.25"/>
  <cols>
    <col min="2" max="2" width="12" customWidth="1"/>
    <col min="3" max="3" width="13.28515625" customWidth="1"/>
    <col min="4" max="5" width="10.28515625" bestFit="1" customWidth="1"/>
    <col min="6" max="6" width="16.42578125" bestFit="1" customWidth="1"/>
    <col min="7" max="7" width="15.28515625" customWidth="1"/>
    <col min="8" max="8" width="23.7109375" customWidth="1"/>
    <col min="9" max="9" width="27.42578125" bestFit="1" customWidth="1"/>
    <col min="10" max="10" width="12.85546875" customWidth="1"/>
    <col min="11" max="11" width="19.5703125" customWidth="1"/>
  </cols>
  <sheetData>
    <row r="1" spans="1:14" ht="15.75" thickBot="1" x14ac:dyDescent="0.3">
      <c r="B1" s="1" t="s">
        <v>0</v>
      </c>
      <c r="C1" s="3" t="s">
        <v>1</v>
      </c>
      <c r="D1" s="3" t="s">
        <v>2</v>
      </c>
      <c r="E1" s="3" t="s">
        <v>3</v>
      </c>
      <c r="F1" s="4" t="s">
        <v>4</v>
      </c>
      <c r="H1" s="11" t="s">
        <v>21</v>
      </c>
      <c r="I1" s="11" t="s">
        <v>23</v>
      </c>
      <c r="J1" s="11" t="s">
        <v>22</v>
      </c>
      <c r="K1" s="11" t="s">
        <v>24</v>
      </c>
      <c r="L1">
        <v>96.486999999999995</v>
      </c>
    </row>
    <row r="2" spans="1:14" ht="15.75" thickBot="1" x14ac:dyDescent="0.3">
      <c r="A2" s="1" t="s">
        <v>5</v>
      </c>
      <c r="B2" s="5">
        <v>-12.486599999999999</v>
      </c>
      <c r="C2" s="6">
        <v>-148.52430000000001</v>
      </c>
      <c r="D2" s="6">
        <v>-268.20209999999997</v>
      </c>
      <c r="E2" s="6">
        <v>-432.3458</v>
      </c>
      <c r="F2" s="9">
        <v>-7982.3082905649999</v>
      </c>
      <c r="G2" s="3">
        <v>0</v>
      </c>
      <c r="H2" s="12">
        <f>(B2*24)+(C2*30)+(D2*4)+(E2*4)</f>
        <v>-7557.5990000000002</v>
      </c>
      <c r="I2" s="13">
        <f>H2-F2</f>
        <v>424.70929056499972</v>
      </c>
      <c r="J2" s="13">
        <f>I2-I$2</f>
        <v>0</v>
      </c>
      <c r="K2">
        <f>J2*L$1</f>
        <v>0</v>
      </c>
      <c r="N2" t="str">
        <f>CONCATENATE("&lt;tr&gt;&lt;td&gt;",A2,"&lt;/td&gt;&lt;td&gt;",B2,"&lt;/td&gt;&lt;td&gt;",C2,"&lt;/td&gt;&lt;td&gt;",D2,"&lt;/td&gt;&lt;td&gt;",E2,"&lt;/td&gt;&lt;td&gt;",F2,"&lt;/td&gt;&lt;td&gt;",J2," (",K2,")&lt;/td&gt;&lt;/tr&gt;")</f>
        <v>&lt;tr&gt;&lt;td&gt;default&lt;/td&gt;&lt;td&gt;-12.4866&lt;/td&gt;&lt;td&gt;-148.5243&lt;/td&gt;&lt;td&gt;-268.2021&lt;/td&gt;&lt;td&gt;-432.3458&lt;/td&gt;&lt;td&gt;-7982.308290565&lt;/td&gt;&lt;td&gt;0 (0)&lt;/td&gt;&lt;/tr&gt;</v>
      </c>
    </row>
    <row r="3" spans="1:14" ht="15.75" thickBot="1" x14ac:dyDescent="0.3">
      <c r="A3" s="2" t="s">
        <v>25</v>
      </c>
      <c r="B3" s="1">
        <v>-12.486599999999999</v>
      </c>
      <c r="C3" s="3">
        <v>-148.52430000000001</v>
      </c>
      <c r="D3" s="6">
        <v>-268.202</v>
      </c>
      <c r="E3" s="6">
        <v>-432.69979999999998</v>
      </c>
      <c r="F3" s="9">
        <v>-7983.7048580800001</v>
      </c>
      <c r="G3" s="10">
        <f>F3-F$2</f>
        <v>-1.3965675150002426</v>
      </c>
      <c r="H3" s="12">
        <f>(B3*24)+(C3*30)+(D3*4)+(E3*4)</f>
        <v>-7559.0146000000004</v>
      </c>
      <c r="I3" s="13">
        <f>H3-F3</f>
        <v>424.69025807999969</v>
      </c>
      <c r="J3" s="13">
        <f>I3-I$2</f>
        <v>-1.903248500002519E-2</v>
      </c>
      <c r="K3">
        <f>J3*L$1</f>
        <v>-1.8363873801974304</v>
      </c>
      <c r="N3" t="str">
        <f t="shared" ref="N3:N18" si="0">CONCATENATE("&lt;tr&gt;&lt;td&gt;",A3,"&lt;/td&gt;&lt;td&gt;",B3,"&lt;/td&gt;&lt;td&gt;",C3,"&lt;/td&gt;&lt;td&gt;",D3,"&lt;/td&gt;&lt;td&gt;",E3,"&lt;/td&gt;&lt;td&gt;",F3,"&lt;/td&gt;&lt;td&gt;",J3," (",K3,")&lt;/td&gt;&lt;/tr&gt;")</f>
        <v>&lt;tr&gt;&lt;td&gt;Ruis&lt;/td&gt;&lt;td&gt;-12.4866&lt;/td&gt;&lt;td&gt;-148.5243&lt;/td&gt;&lt;td&gt;-268.202&lt;/td&gt;&lt;td&gt;-432.6998&lt;/td&gt;&lt;td&gt;-7983.70485808&lt;/td&gt;&lt;td&gt;-0.0190324850000252 (-1.83638738019743)&lt;/td&gt;&lt;/tr&gt;</v>
      </c>
    </row>
    <row r="4" spans="1:14" ht="15.75" thickBot="1" x14ac:dyDescent="0.3">
      <c r="A4" s="2" t="s">
        <v>6</v>
      </c>
      <c r="B4" s="7">
        <v>-12.486599999999999</v>
      </c>
      <c r="C4" s="8">
        <v>-148.52430000000001</v>
      </c>
      <c r="D4" s="8">
        <v>-268.20209999999997</v>
      </c>
      <c r="E4" s="8">
        <v>-432.69979999999998</v>
      </c>
      <c r="F4" s="10">
        <v>-7983.6947869349997</v>
      </c>
      <c r="G4" s="10">
        <f>F4-F$2</f>
        <v>-1.3864963699998043</v>
      </c>
      <c r="H4" s="12">
        <f t="shared" ref="H4:H18" si="1">(B4*24)+(C4*30)+(D4*4)+(E4*4)</f>
        <v>-7559.0149999999994</v>
      </c>
      <c r="I4" s="13">
        <f t="shared" ref="I4:I18" si="2">H4-F4</f>
        <v>424.67978693500027</v>
      </c>
      <c r="J4" s="13">
        <f t="shared" ref="J4:J18" si="3">I4-I$2</f>
        <v>-2.9503629999453551E-2</v>
      </c>
      <c r="K4">
        <f t="shared" ref="K4:K18" si="4">J4*L$1</f>
        <v>-2.8467167477572746</v>
      </c>
      <c r="N4" t="str">
        <f t="shared" si="0"/>
        <v>&lt;tr&gt;&lt;td&gt;C17&lt;/td&gt;&lt;td&gt;-12.4866&lt;/td&gt;&lt;td&gt;-148.5243&lt;/td&gt;&lt;td&gt;-268.2021&lt;/td&gt;&lt;td&gt;-432.6998&lt;/td&gt;&lt;td&gt;-7983.694786935&lt;/td&gt;&lt;td&gt;-0.0295036299994536 (-2.84671674775727)&lt;/td&gt;&lt;/tr&gt;</v>
      </c>
    </row>
    <row r="5" spans="1:14" ht="15.75" thickBot="1" x14ac:dyDescent="0.3">
      <c r="A5" s="2" t="s">
        <v>7</v>
      </c>
      <c r="B5" s="7">
        <v>-12.486599999999999</v>
      </c>
      <c r="C5" s="8">
        <v>-148.52430000000001</v>
      </c>
      <c r="D5" s="8">
        <v>-268.20209999999997</v>
      </c>
      <c r="E5" s="8">
        <v>-432.3458</v>
      </c>
      <c r="F5" s="10">
        <v>-7982.3082902619999</v>
      </c>
      <c r="G5" s="10">
        <f t="shared" ref="G5:G18" si="5">F5-F$2</f>
        <v>3.0299997888505459E-7</v>
      </c>
      <c r="H5" s="12">
        <f t="shared" si="1"/>
        <v>-7557.5990000000002</v>
      </c>
      <c r="I5" s="13">
        <f t="shared" si="2"/>
        <v>424.70929026199974</v>
      </c>
      <c r="J5" s="13">
        <f t="shared" si="3"/>
        <v>-3.0299997888505459E-7</v>
      </c>
      <c r="K5">
        <f t="shared" si="4"/>
        <v>-2.9235558962682259E-5</v>
      </c>
      <c r="N5" t="str">
        <f t="shared" si="0"/>
        <v>&lt;tr&gt;&lt;td&gt;C18&lt;/td&gt;&lt;td&gt;-12.4866&lt;/td&gt;&lt;td&gt;-148.5243&lt;/td&gt;&lt;td&gt;-268.2021&lt;/td&gt;&lt;td&gt;-432.3458&lt;/td&gt;&lt;td&gt;-7982.308290262&lt;/td&gt;&lt;td&gt;-3.02999978885055E-07 (-2.92355589626823E-05)&lt;/td&gt;&lt;/tr&gt;</v>
      </c>
    </row>
    <row r="6" spans="1:14" ht="15.75" thickBot="1" x14ac:dyDescent="0.3">
      <c r="A6" s="1" t="s">
        <v>8</v>
      </c>
      <c r="B6" s="6">
        <v>-12.486599999999999</v>
      </c>
      <c r="C6" s="6">
        <v>-148.52430000000001</v>
      </c>
      <c r="D6" s="6">
        <v>-268.20209999999997</v>
      </c>
      <c r="E6" s="6">
        <v>-432.3458</v>
      </c>
      <c r="F6" s="9">
        <v>-7982.3082902619999</v>
      </c>
      <c r="G6" s="10">
        <f t="shared" si="5"/>
        <v>3.0299997888505459E-7</v>
      </c>
      <c r="H6" s="12">
        <f t="shared" si="1"/>
        <v>-7557.5990000000002</v>
      </c>
      <c r="I6" s="13">
        <f t="shared" si="2"/>
        <v>424.70929026199974</v>
      </c>
      <c r="J6" s="13">
        <f t="shared" si="3"/>
        <v>-3.0299997888505459E-7</v>
      </c>
      <c r="K6">
        <f t="shared" si="4"/>
        <v>-2.9235558962682259E-5</v>
      </c>
      <c r="N6" t="str">
        <f t="shared" si="0"/>
        <v>&lt;tr&gt;&lt;td&gt;C19&lt;/td&gt;&lt;td&gt;-12.4866&lt;/td&gt;&lt;td&gt;-148.5243&lt;/td&gt;&lt;td&gt;-268.2021&lt;/td&gt;&lt;td&gt;-432.3458&lt;/td&gt;&lt;td&gt;-7982.308290262&lt;/td&gt;&lt;td&gt;-3.02999978885055E-07 (-2.92355589626823E-05)&lt;/td&gt;&lt;/tr&gt;</v>
      </c>
    </row>
    <row r="7" spans="1:14" ht="15.75" thickBot="1" x14ac:dyDescent="0.3">
      <c r="A7" s="2" t="s">
        <v>9</v>
      </c>
      <c r="B7" s="8">
        <v>-12.4847</v>
      </c>
      <c r="C7" s="8">
        <v>-146.35929999999999</v>
      </c>
      <c r="D7" s="8">
        <v>-264.98509999999999</v>
      </c>
      <c r="E7" s="8">
        <v>-433.8272</v>
      </c>
      <c r="F7" s="10">
        <v>-7910.202943663</v>
      </c>
      <c r="G7" s="10">
        <f t="shared" si="5"/>
        <v>72.105346901999837</v>
      </c>
      <c r="H7" s="12">
        <f t="shared" si="1"/>
        <v>-7485.6609999999991</v>
      </c>
      <c r="I7" s="13">
        <f t="shared" si="2"/>
        <v>424.54194366300089</v>
      </c>
      <c r="J7" s="13">
        <f t="shared" si="3"/>
        <v>-0.16734690199882607</v>
      </c>
      <c r="K7">
        <f t="shared" si="4"/>
        <v>-16.146800533160729</v>
      </c>
      <c r="N7" t="str">
        <f t="shared" si="0"/>
        <v>&lt;tr&gt;&lt;td&gt;C7&lt;/td&gt;&lt;td&gt;-12.4847&lt;/td&gt;&lt;td&gt;-146.3593&lt;/td&gt;&lt;td&gt;-264.9851&lt;/td&gt;&lt;td&gt;-433.8272&lt;/td&gt;&lt;td&gt;-7910.202943663&lt;/td&gt;&lt;td&gt;-0.167346901998826 (-16.1468005331607)&lt;/td&gt;&lt;/tr&gt;</v>
      </c>
    </row>
    <row r="8" spans="1:14" ht="15.75" thickBot="1" x14ac:dyDescent="0.3">
      <c r="A8" s="2" t="s">
        <v>10</v>
      </c>
      <c r="B8" s="8">
        <v>-12.486599999999999</v>
      </c>
      <c r="C8" s="8">
        <v>-148.52430000000001</v>
      </c>
      <c r="D8" s="8">
        <v>-268.20209999999997</v>
      </c>
      <c r="E8" s="8">
        <v>-432.69979999999998</v>
      </c>
      <c r="F8" s="10">
        <v>-7983.6947870109998</v>
      </c>
      <c r="G8" s="10">
        <f t="shared" si="5"/>
        <v>-1.3864964459999101</v>
      </c>
      <c r="H8" s="12">
        <f t="shared" si="1"/>
        <v>-7559.0149999999994</v>
      </c>
      <c r="I8" s="13">
        <f t="shared" si="2"/>
        <v>424.67978701100037</v>
      </c>
      <c r="J8" s="13">
        <f t="shared" si="3"/>
        <v>-2.9503553999347787E-2</v>
      </c>
      <c r="K8">
        <f t="shared" si="4"/>
        <v>-2.8467094147350696</v>
      </c>
      <c r="N8" t="str">
        <f t="shared" si="0"/>
        <v>&lt;tr&gt;&lt;td&gt;C8&lt;/td&gt;&lt;td&gt;-12.4866&lt;/td&gt;&lt;td&gt;-148.5243&lt;/td&gt;&lt;td&gt;-268.2021&lt;/td&gt;&lt;td&gt;-432.6998&lt;/td&gt;&lt;td&gt;-7983.694787011&lt;/td&gt;&lt;td&gt;-0.0295035539993478 (-2.84670941473507)&lt;/td&gt;&lt;/tr&gt;</v>
      </c>
    </row>
    <row r="9" spans="1:14" ht="15.75" thickBot="1" x14ac:dyDescent="0.3">
      <c r="A9" s="2" t="s">
        <v>11</v>
      </c>
      <c r="B9" s="8">
        <v>-12.486599999999999</v>
      </c>
      <c r="C9" s="8">
        <v>-148.52430000000001</v>
      </c>
      <c r="D9" s="8">
        <v>-268.20209999999997</v>
      </c>
      <c r="E9" s="8">
        <v>-432.69979999999998</v>
      </c>
      <c r="F9" s="10">
        <v>-7983.6947869260002</v>
      </c>
      <c r="G9" s="10">
        <f t="shared" si="5"/>
        <v>-1.3864963610003542</v>
      </c>
      <c r="H9" s="12">
        <f t="shared" si="1"/>
        <v>-7559.0149999999994</v>
      </c>
      <c r="I9" s="13">
        <f t="shared" si="2"/>
        <v>424.67978692600082</v>
      </c>
      <c r="J9" s="13">
        <f t="shared" si="3"/>
        <v>-2.9503638998903625E-2</v>
      </c>
      <c r="K9">
        <f t="shared" si="4"/>
        <v>-2.8467176160872141</v>
      </c>
      <c r="N9" t="str">
        <f t="shared" si="0"/>
        <v>&lt;tr&gt;&lt;td&gt;C9&lt;/td&gt;&lt;td&gt;-12.4866&lt;/td&gt;&lt;td&gt;-148.5243&lt;/td&gt;&lt;td&gt;-268.2021&lt;/td&gt;&lt;td&gt;-432.6998&lt;/td&gt;&lt;td&gt;-7983.694786926&lt;/td&gt;&lt;td&gt;-0.0295036389989036 (-2.84671761608721)&lt;/td&gt;&lt;/tr&gt;</v>
      </c>
    </row>
    <row r="10" spans="1:14" ht="90.75" thickBot="1" x14ac:dyDescent="0.3">
      <c r="A10" s="8" t="s">
        <v>26</v>
      </c>
      <c r="B10" s="8">
        <v>-12.4725</v>
      </c>
      <c r="C10" s="8" t="s">
        <v>27</v>
      </c>
      <c r="D10" s="8">
        <v>-270.15410000000003</v>
      </c>
      <c r="E10" s="8">
        <v>-434.90429999999998</v>
      </c>
      <c r="F10" s="8" t="s">
        <v>28</v>
      </c>
      <c r="G10" s="8"/>
      <c r="H10" s="12"/>
      <c r="I10" s="13"/>
      <c r="J10" s="13"/>
      <c r="N10" t="str">
        <f t="shared" si="0"/>
        <v>&lt;tr&gt;&lt;td&gt;HARD&lt;/td&gt;&lt;td&gt;-12.4725&lt;/td&gt;&lt;td&gt;C 1s2 2s2 2p2
-981.3394&lt;/td&gt;&lt;td&gt;-270.1541&lt;/td&gt;&lt;td&gt;-434.9043&lt;/td&gt;&lt;td&gt;*Warning* max. SCF cycles performed but system has not reached the groundstate.&lt;/td&gt;&lt;td&gt; ()&lt;/td&gt;&lt;/tr&gt;</v>
      </c>
    </row>
    <row r="11" spans="1:14" ht="15.75" thickBot="1" x14ac:dyDescent="0.3">
      <c r="A11" s="2" t="s">
        <v>12</v>
      </c>
      <c r="B11" s="8">
        <v>-12.4863</v>
      </c>
      <c r="C11" s="8">
        <v>-148.38570000000001</v>
      </c>
      <c r="D11" s="8">
        <v>-263.46640000000002</v>
      </c>
      <c r="E11" s="8">
        <v>-430.91149999999999</v>
      </c>
      <c r="F11" s="10">
        <v>-7953.1803134700003</v>
      </c>
      <c r="G11" s="10">
        <f t="shared" si="5"/>
        <v>29.127977094999551</v>
      </c>
      <c r="H11" s="12">
        <f t="shared" si="1"/>
        <v>-7528.7538000000004</v>
      </c>
      <c r="I11" s="13">
        <f t="shared" si="2"/>
        <v>424.42651346999992</v>
      </c>
      <c r="J11" s="13">
        <f t="shared" si="3"/>
        <v>-0.28277709499980119</v>
      </c>
      <c r="K11">
        <f t="shared" si="4"/>
        <v>-27.284313565245817</v>
      </c>
      <c r="N11" t="str">
        <f t="shared" si="0"/>
        <v>&lt;tr&gt;&lt;td&gt;MS&lt;/td&gt;&lt;td&gt;-12.4863&lt;/td&gt;&lt;td&gt;-148.3857&lt;/td&gt;&lt;td&gt;-263.4664&lt;/td&gt;&lt;td&gt;-430.9115&lt;/td&gt;&lt;td&gt;-7953.18031347&lt;/td&gt;&lt;td&gt;-0.282777094999801 (-27.2843135652458)&lt;/td&gt;&lt;/tr&gt;</v>
      </c>
    </row>
    <row r="12" spans="1:14" ht="15.75" thickBot="1" x14ac:dyDescent="0.3">
      <c r="A12" s="2" t="s">
        <v>13</v>
      </c>
      <c r="B12" s="8">
        <v>-12.4817</v>
      </c>
      <c r="C12" s="8">
        <v>-152.43530000000001</v>
      </c>
      <c r="D12" s="8">
        <v>-267.19990000000001</v>
      </c>
      <c r="E12" s="8">
        <v>-429.37049999999999</v>
      </c>
      <c r="F12" s="10">
        <v>-8081.7000190130002</v>
      </c>
      <c r="G12" s="10">
        <f t="shared" si="5"/>
        <v>-99.391728448000322</v>
      </c>
      <c r="H12" s="12">
        <f t="shared" si="1"/>
        <v>-7658.9014000000006</v>
      </c>
      <c r="I12" s="13">
        <f t="shared" si="2"/>
        <v>422.79861901299955</v>
      </c>
      <c r="J12" s="13">
        <f t="shared" si="3"/>
        <v>-1.9106715520001671</v>
      </c>
      <c r="K12">
        <f t="shared" si="4"/>
        <v>-184.35496603784011</v>
      </c>
      <c r="N12" t="str">
        <f t="shared" si="0"/>
        <v>&lt;tr&gt;&lt;td&gt;NCP&lt;/td&gt;&lt;td&gt;-12.4817&lt;/td&gt;&lt;td&gt;-152.4353&lt;/td&gt;&lt;td&gt;-267.1999&lt;/td&gt;&lt;td&gt;-429.3705&lt;/td&gt;&lt;td&gt;-8081.700019013&lt;/td&gt;&lt;td&gt;-1.91067155200017 (-184.35496603784)&lt;/td&gt;&lt;/tr&gt;</v>
      </c>
    </row>
    <row r="13" spans="1:14" ht="15.75" thickBot="1" x14ac:dyDescent="0.3">
      <c r="A13" s="2" t="s">
        <v>14</v>
      </c>
      <c r="B13" s="8">
        <v>-12.4817</v>
      </c>
      <c r="C13" s="8">
        <v>-152.43530000000001</v>
      </c>
      <c r="D13" s="8">
        <v>-267.19990000000001</v>
      </c>
      <c r="E13" s="8">
        <v>-429.35680000000002</v>
      </c>
      <c r="F13" s="10">
        <v>-8081.1459912890004</v>
      </c>
      <c r="G13" s="10">
        <f t="shared" si="5"/>
        <v>-98.83770072400057</v>
      </c>
      <c r="H13" s="12">
        <f t="shared" si="1"/>
        <v>-7658.8466000000008</v>
      </c>
      <c r="I13" s="13">
        <f t="shared" si="2"/>
        <v>422.29939128899969</v>
      </c>
      <c r="J13" s="13">
        <f t="shared" si="3"/>
        <v>-2.4098992760000328</v>
      </c>
      <c r="K13">
        <f t="shared" si="4"/>
        <v>-232.52395144341514</v>
      </c>
      <c r="N13" t="str">
        <f t="shared" si="0"/>
        <v>&lt;tr&gt;&lt;td&gt;NCP17&lt;/td&gt;&lt;td&gt;-12.4817&lt;/td&gt;&lt;td&gt;-152.4353&lt;/td&gt;&lt;td&gt;-267.1999&lt;/td&gt;&lt;td&gt;-429.3568&lt;/td&gt;&lt;td&gt;-8081.145991289&lt;/td&gt;&lt;td&gt;-2.40989927600003 (-232.523951443415)&lt;/td&gt;&lt;/tr&gt;</v>
      </c>
    </row>
    <row r="14" spans="1:14" ht="15.75" thickBot="1" x14ac:dyDescent="0.3">
      <c r="A14" s="2" t="s">
        <v>15</v>
      </c>
      <c r="B14" s="8">
        <v>-12.4817</v>
      </c>
      <c r="C14" s="8">
        <v>-152.43530000000001</v>
      </c>
      <c r="D14" s="8">
        <v>-267.19990000000001</v>
      </c>
      <c r="E14" s="8">
        <v>-429.37049999999999</v>
      </c>
      <c r="F14" s="10">
        <v>-8081.7000190159997</v>
      </c>
      <c r="G14" s="10">
        <f t="shared" si="5"/>
        <v>-99.391728450999835</v>
      </c>
      <c r="H14" s="12">
        <f t="shared" si="1"/>
        <v>-7658.9014000000006</v>
      </c>
      <c r="I14" s="13">
        <f t="shared" si="2"/>
        <v>422.79861901599907</v>
      </c>
      <c r="J14" s="13">
        <f t="shared" si="3"/>
        <v>-1.9106715490006536</v>
      </c>
      <c r="K14">
        <f t="shared" si="4"/>
        <v>-184.35496574842605</v>
      </c>
      <c r="N14" t="str">
        <f t="shared" si="0"/>
        <v>&lt;tr&gt;&lt;td&gt;NCP18&lt;/td&gt;&lt;td&gt;-12.4817&lt;/td&gt;&lt;td&gt;-152.4353&lt;/td&gt;&lt;td&gt;-267.1999&lt;/td&gt;&lt;td&gt;-429.3705&lt;/td&gt;&lt;td&gt;-8081.700019016&lt;/td&gt;&lt;td&gt;-1.91067154900065 (-184.354965748426)&lt;/td&gt;&lt;/tr&gt;</v>
      </c>
    </row>
    <row r="15" spans="1:14" ht="15.75" thickBot="1" x14ac:dyDescent="0.3">
      <c r="A15" s="2" t="s">
        <v>16</v>
      </c>
      <c r="B15" s="8">
        <v>-12.4817</v>
      </c>
      <c r="C15" s="8">
        <v>-152.43530000000001</v>
      </c>
      <c r="D15" s="8">
        <v>-267.19990000000001</v>
      </c>
      <c r="E15" s="8">
        <v>-429.37049999999999</v>
      </c>
      <c r="F15" s="10">
        <v>-8081.7000190130002</v>
      </c>
      <c r="G15" s="10">
        <f t="shared" si="5"/>
        <v>-99.391728448000322</v>
      </c>
      <c r="H15" s="12">
        <f t="shared" si="1"/>
        <v>-7658.9014000000006</v>
      </c>
      <c r="I15" s="13">
        <f t="shared" si="2"/>
        <v>422.79861901299955</v>
      </c>
      <c r="J15" s="13">
        <f t="shared" si="3"/>
        <v>-1.9106715520001671</v>
      </c>
      <c r="K15">
        <f t="shared" si="4"/>
        <v>-184.35496603784011</v>
      </c>
      <c r="N15" t="str">
        <f t="shared" si="0"/>
        <v>&lt;tr&gt;&lt;td&gt;NCP19&lt;/td&gt;&lt;td&gt;-12.4817&lt;/td&gt;&lt;td&gt;-152.4353&lt;/td&gt;&lt;td&gt;-267.1999&lt;/td&gt;&lt;td&gt;-429.3705&lt;/td&gt;&lt;td&gt;-8081.700019013&lt;/td&gt;&lt;td&gt;-1.91067155200017 (-184.35496603784)&lt;/td&gt;&lt;/tr&gt;</v>
      </c>
    </row>
    <row r="16" spans="1:14" ht="15.75" thickBot="1" x14ac:dyDescent="0.3">
      <c r="A16" s="2" t="s">
        <v>17</v>
      </c>
      <c r="B16" s="8">
        <v>-12.4817</v>
      </c>
      <c r="C16" s="8">
        <v>-152.43530000000001</v>
      </c>
      <c r="D16" s="8">
        <v>-267.19990000000001</v>
      </c>
      <c r="E16" s="8">
        <v>-429.35680000000002</v>
      </c>
      <c r="F16" s="10">
        <v>-8081.145991286</v>
      </c>
      <c r="G16" s="10">
        <f t="shared" si="5"/>
        <v>-98.837700721000147</v>
      </c>
      <c r="H16" s="12">
        <f t="shared" si="1"/>
        <v>-7658.8466000000008</v>
      </c>
      <c r="I16" s="13">
        <f t="shared" si="2"/>
        <v>422.29939128599926</v>
      </c>
      <c r="J16" s="13">
        <f t="shared" si="3"/>
        <v>-2.4098992790004559</v>
      </c>
      <c r="K16">
        <f t="shared" si="4"/>
        <v>-232.52395173291697</v>
      </c>
      <c r="N16" t="str">
        <f t="shared" si="0"/>
        <v>&lt;tr&gt;&lt;td&gt;NCP9&lt;/td&gt;&lt;td&gt;-12.4817&lt;/td&gt;&lt;td&gt;-152.4353&lt;/td&gt;&lt;td&gt;-267.1999&lt;/td&gt;&lt;td&gt;-429.3568&lt;/td&gt;&lt;td&gt;-8081.145991286&lt;/td&gt;&lt;td&gt;-2.40989927900046 (-232.523951732917)&lt;/td&gt;&lt;/tr&gt;</v>
      </c>
    </row>
    <row r="17" spans="1:14" ht="15.75" thickBot="1" x14ac:dyDescent="0.3">
      <c r="A17" s="2" t="s">
        <v>18</v>
      </c>
      <c r="B17" s="8">
        <v>-12.476900000000001</v>
      </c>
      <c r="C17" s="8">
        <v>-148.1542</v>
      </c>
      <c r="D17" s="8">
        <v>-263.71460000000002</v>
      </c>
      <c r="E17" s="8">
        <v>-430.90039999999999</v>
      </c>
      <c r="F17" s="10">
        <v>-7945.8595293770004</v>
      </c>
      <c r="G17" s="10">
        <f t="shared" si="5"/>
        <v>36.44876118799948</v>
      </c>
      <c r="H17" s="12">
        <f t="shared" si="1"/>
        <v>-7522.5316000000003</v>
      </c>
      <c r="I17" s="13">
        <f t="shared" si="2"/>
        <v>423.32792937700015</v>
      </c>
      <c r="J17" s="13">
        <f t="shared" si="3"/>
        <v>-1.3813611879995733</v>
      </c>
      <c r="K17">
        <f t="shared" si="4"/>
        <v>-133.28339694651481</v>
      </c>
      <c r="N17" t="str">
        <f t="shared" si="0"/>
        <v>&lt;tr&gt;&lt;td&gt;QC5&lt;/td&gt;&lt;td&gt;-12.4769&lt;/td&gt;&lt;td&gt;-148.1542&lt;/td&gt;&lt;td&gt;-263.7146&lt;/td&gt;&lt;td&gt;-430.9004&lt;/td&gt;&lt;td&gt;-7945.859529377&lt;/td&gt;&lt;td&gt;-1.38136118799957 (-133.283396946515)&lt;/td&gt;&lt;/tr&gt;</v>
      </c>
    </row>
    <row r="18" spans="1:14" ht="15.75" thickBot="1" x14ac:dyDescent="0.3">
      <c r="A18" s="2" t="s">
        <v>19</v>
      </c>
      <c r="B18" s="8">
        <v>-12.4817</v>
      </c>
      <c r="C18" s="8">
        <v>-152.43530000000001</v>
      </c>
      <c r="D18" s="8">
        <v>-267.19990000000001</v>
      </c>
      <c r="E18" s="8">
        <v>-429.37049999999999</v>
      </c>
      <c r="F18" s="10">
        <v>-8084.7290345929996</v>
      </c>
      <c r="G18" s="10">
        <f t="shared" si="5"/>
        <v>-102.42074402799972</v>
      </c>
      <c r="H18" s="12">
        <f t="shared" si="1"/>
        <v>-7658.9014000000006</v>
      </c>
      <c r="I18" s="13">
        <f t="shared" si="2"/>
        <v>425.82763459299895</v>
      </c>
      <c r="J18" s="13">
        <f t="shared" si="3"/>
        <v>1.1183440279992283</v>
      </c>
      <c r="K18">
        <f t="shared" si="4"/>
        <v>107.90566022956153</v>
      </c>
      <c r="N18" t="str">
        <f t="shared" si="0"/>
        <v>&lt;tr&gt;&lt;td&gt;SOC19&lt;/td&gt;&lt;td&gt;-12.4817&lt;/td&gt;&lt;td&gt;-152.4353&lt;/td&gt;&lt;td&gt;-267.1999&lt;/td&gt;&lt;td&gt;-429.3705&lt;/td&gt;&lt;td&gt;-8084.729034593&lt;/td&gt;&lt;td&gt;1.11834402799923 (107.905660229562)&lt;/td&gt;&lt;/tr&gt;</v>
      </c>
    </row>
    <row r="19" spans="1:14" x14ac:dyDescent="0.25">
      <c r="H19" s="11" t="s">
        <v>20</v>
      </c>
      <c r="I19" s="13"/>
      <c r="J1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Louise</dc:creator>
  <cp:lastModifiedBy>Price, Louise</cp:lastModifiedBy>
  <dcterms:created xsi:type="dcterms:W3CDTF">2023-09-12T06:53:28Z</dcterms:created>
  <dcterms:modified xsi:type="dcterms:W3CDTF">2023-09-19T11:12:21Z</dcterms:modified>
</cp:coreProperties>
</file>